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таблица 3" sheetId="6" r:id="rId5"/>
    <sheet name="Диаграмма приход" sheetId="7" r:id="rId6"/>
    <sheet name="Диаграмма расход" sheetId="8" r:id="rId7"/>
    <sheet name="консолидация" sheetId="9" r:id="rId8"/>
  </sheets>
  <calcPr calcId="124519"/>
</workbook>
</file>

<file path=xl/calcChain.xml><?xml version="1.0" encoding="utf-8"?>
<calcChain xmlns="http://schemas.openxmlformats.org/spreadsheetml/2006/main">
  <c r="C10" i="1"/>
  <c r="D10"/>
  <c r="B29" i="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B4"/>
  <c r="C4"/>
  <c r="B5"/>
  <c r="C5"/>
  <c r="B6"/>
  <c r="B8" s="1"/>
  <c r="C6"/>
  <c r="B7"/>
  <c r="C7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I9" i="6"/>
  <c r="I8"/>
  <c r="I7"/>
  <c r="I6"/>
  <c r="I5"/>
  <c r="H5"/>
  <c r="H6"/>
  <c r="H7"/>
  <c r="H8"/>
  <c r="H9"/>
  <c r="G5"/>
  <c r="G6"/>
  <c r="G7"/>
  <c r="G8"/>
  <c r="G9"/>
  <c r="F5"/>
  <c r="F6"/>
  <c r="F15" s="1"/>
  <c r="F7"/>
  <c r="F8"/>
  <c r="F17" s="1"/>
  <c r="F9"/>
  <c r="E5"/>
  <c r="E6"/>
  <c r="E7"/>
  <c r="E8"/>
  <c r="E9"/>
  <c r="D5"/>
  <c r="D6"/>
  <c r="D7"/>
  <c r="D8"/>
  <c r="D9"/>
  <c r="D16"/>
  <c r="C5"/>
  <c r="C6"/>
  <c r="C7"/>
  <c r="C8"/>
  <c r="C9"/>
  <c r="B5"/>
  <c r="B6"/>
  <c r="B15" s="1"/>
  <c r="B7"/>
  <c r="B8"/>
  <c r="B17" s="1"/>
  <c r="B9"/>
  <c r="E10" i="1"/>
  <c r="D14"/>
  <c r="C14"/>
  <c r="E14"/>
  <c r="F16" i="6"/>
  <c r="F18"/>
  <c r="F14"/>
  <c r="B16"/>
  <c r="B18"/>
  <c r="B14"/>
  <c r="I16"/>
  <c r="H16"/>
  <c r="G16"/>
  <c r="E16"/>
  <c r="C18"/>
  <c r="D11" i="1"/>
  <c r="D7" i="4"/>
  <c r="E7"/>
  <c r="E14"/>
  <c r="D14"/>
  <c r="D7" i="3"/>
  <c r="E7"/>
  <c r="E14"/>
  <c r="D14"/>
  <c r="D14" i="2"/>
  <c r="E14"/>
  <c r="B10"/>
  <c r="B11"/>
  <c r="B11" i="3" s="1"/>
  <c r="B11" i="4" s="1"/>
  <c r="B12" i="2"/>
  <c r="B12" i="3" s="1"/>
  <c r="B12" i="4" s="1"/>
  <c r="B13" i="2"/>
  <c r="B13" i="3" s="1"/>
  <c r="B13" i="4" s="1"/>
  <c r="D7" i="2"/>
  <c r="E7"/>
  <c r="F3" i="1"/>
  <c r="C3" i="2" s="1"/>
  <c r="F3" s="1"/>
  <c r="C3" i="3" s="1"/>
  <c r="E11" i="1"/>
  <c r="E12"/>
  <c r="E13"/>
  <c r="D12"/>
  <c r="D13"/>
  <c r="C11"/>
  <c r="F11" s="1"/>
  <c r="C11" i="2" s="1"/>
  <c r="F11" s="1"/>
  <c r="C11" i="3" s="1"/>
  <c r="F11" s="1"/>
  <c r="C11" i="4" s="1"/>
  <c r="F11" s="1"/>
  <c r="C12" i="1"/>
  <c r="F12" s="1"/>
  <c r="C12" i="2" s="1"/>
  <c r="F12" s="1"/>
  <c r="C12" i="3" s="1"/>
  <c r="F12" s="1"/>
  <c r="C12" i="4" s="1"/>
  <c r="F12" s="1"/>
  <c r="C13" i="1"/>
  <c r="F13" s="1"/>
  <c r="C13" i="2" s="1"/>
  <c r="F13" s="1"/>
  <c r="C13" i="3" s="1"/>
  <c r="F13" s="1"/>
  <c r="C13" i="4" s="1"/>
  <c r="F13" s="1"/>
  <c r="F10" i="1"/>
  <c r="C7"/>
  <c r="D7"/>
  <c r="E7"/>
  <c r="F4"/>
  <c r="C4" i="2" s="1"/>
  <c r="F4" s="1"/>
  <c r="C4" i="3" s="1"/>
  <c r="F4" s="1"/>
  <c r="C4" i="4" s="1"/>
  <c r="F4" s="1"/>
  <c r="F5" i="1"/>
  <c r="F7" s="1"/>
  <c r="F6"/>
  <c r="C6" i="2" s="1"/>
  <c r="F6" s="1"/>
  <c r="C6" i="3" s="1"/>
  <c r="F6" s="1"/>
  <c r="C6" i="4" s="1"/>
  <c r="F6" s="1"/>
  <c r="C48" i="9" l="1"/>
  <c r="C14" i="6"/>
  <c r="C16"/>
  <c r="D14"/>
  <c r="I14"/>
  <c r="D17"/>
  <c r="D15"/>
  <c r="E17"/>
  <c r="E15"/>
  <c r="G17"/>
  <c r="G15"/>
  <c r="H17"/>
  <c r="H15"/>
  <c r="I17"/>
  <c r="I15"/>
  <c r="G18"/>
  <c r="C17"/>
  <c r="C15"/>
  <c r="E14"/>
  <c r="H14"/>
  <c r="D18"/>
  <c r="E18"/>
  <c r="G14"/>
  <c r="H18"/>
  <c r="I18"/>
  <c r="F14" i="1"/>
  <c r="C10" i="2"/>
  <c r="C5"/>
  <c r="F5" s="1"/>
  <c r="C5" i="3" s="1"/>
  <c r="F5" s="1"/>
  <c r="C5" i="4" s="1"/>
  <c r="F5" s="1"/>
  <c r="F3" i="3"/>
  <c r="C7"/>
  <c r="B14" i="4"/>
  <c r="C14" i="2"/>
  <c r="B10" i="3"/>
  <c r="B10" i="4" s="1"/>
  <c r="F7" i="2"/>
  <c r="F10"/>
  <c r="C7" l="1"/>
  <c r="F7" i="3"/>
  <c r="C7" i="4" s="1"/>
  <c r="C3"/>
  <c r="F3" s="1"/>
  <c r="F7" s="1"/>
  <c r="F14" i="2"/>
  <c r="C14" i="3" s="1"/>
  <c r="C10"/>
  <c r="F10" s="1"/>
  <c r="C10" i="4" l="1"/>
  <c r="F10" s="1"/>
  <c r="F14" s="1"/>
  <c r="F14" i="3"/>
  <c r="C14" i="4" s="1"/>
</calcChain>
</file>

<file path=xl/sharedStrings.xml><?xml version="1.0" encoding="utf-8"?>
<sst xmlns="http://schemas.openxmlformats.org/spreadsheetml/2006/main" count="145" uniqueCount="37">
  <si>
    <t>Вид животных</t>
  </si>
  <si>
    <t>Единицы измерения</t>
  </si>
  <si>
    <t>На начало квартала</t>
  </si>
  <si>
    <t>Приход</t>
  </si>
  <si>
    <t>Расход</t>
  </si>
  <si>
    <t>На конец квартала</t>
  </si>
  <si>
    <t>Итого</t>
  </si>
  <si>
    <t>Корова</t>
  </si>
  <si>
    <t>Баран</t>
  </si>
  <si>
    <t>Свинья</t>
  </si>
  <si>
    <t>шт</t>
  </si>
  <si>
    <t>Цена руб/за единицы</t>
  </si>
  <si>
    <t>На конец квартал</t>
  </si>
  <si>
    <t>Ведомость движения погловья за 1 квартал 2014г.</t>
  </si>
  <si>
    <t>Ведомость стоимости поголовья за 1 квартал 2014г.</t>
  </si>
  <si>
    <t>Ведомость стоимости поголовья за 2 квартал 2014г.</t>
  </si>
  <si>
    <t>Ведомость движения погловья за 2 квартал 2014г.</t>
  </si>
  <si>
    <t>Ведомость движения погловья за 3 квартал 2014г.</t>
  </si>
  <si>
    <t>Ведомость стоимости поголовья за 3 квартал 2014г.</t>
  </si>
  <si>
    <t>Ведомость движения поголовья за 4 квартал 2014г.</t>
  </si>
  <si>
    <t>Ведомость стоимости поголовья за 4 квартал 2014г.</t>
  </si>
  <si>
    <t>сумма</t>
  </si>
  <si>
    <t xml:space="preserve">вид животных </t>
  </si>
  <si>
    <t>приход по кварталу</t>
  </si>
  <si>
    <t>расход по кварталу</t>
  </si>
  <si>
    <t>Cтруктура стоимости погловья по приходу и расходу</t>
  </si>
  <si>
    <t>Стоимость погловья за год по приходу и расходу</t>
  </si>
  <si>
    <t>Овца</t>
  </si>
  <si>
    <t>вид животных</t>
  </si>
  <si>
    <t xml:space="preserve">корова </t>
  </si>
  <si>
    <t>баран</t>
  </si>
  <si>
    <t>свинья</t>
  </si>
  <si>
    <t>овца</t>
  </si>
  <si>
    <t>приход</t>
  </si>
  <si>
    <t>расход</t>
  </si>
  <si>
    <t>среднее</t>
  </si>
  <si>
    <t>Стоимость поголовья за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</si>
</sst>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 applyAlignment="1">
      <alignment wrapText="1"/>
    </xf>
    <xf numFmtId="0" fontId="0" fillId="3" borderId="14" xfId="0" applyFill="1" applyBorder="1"/>
    <xf numFmtId="0" fontId="0" fillId="3" borderId="15" xfId="0" applyFill="1" applyBorder="1"/>
    <xf numFmtId="0" fontId="0" fillId="2" borderId="13" xfId="0" applyFill="1" applyBorder="1"/>
    <xf numFmtId="0" fontId="0" fillId="2" borderId="16" xfId="0" applyFill="1" applyBorder="1"/>
    <xf numFmtId="0" fontId="0" fillId="3" borderId="12" xfId="0" applyFill="1" applyBorder="1" applyAlignment="1">
      <alignment wrapText="1"/>
    </xf>
    <xf numFmtId="0" fontId="0" fillId="2" borderId="17" xfId="0" applyFill="1" applyBorder="1"/>
    <xf numFmtId="0" fontId="0" fillId="0" borderId="17" xfId="0" applyBorder="1"/>
    <xf numFmtId="0" fontId="0" fillId="3" borderId="10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3" xfId="0" applyFill="1" applyBorder="1"/>
    <xf numFmtId="0" fontId="0" fillId="2" borderId="19" xfId="0" applyFill="1" applyBorder="1"/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0" xfId="0" applyAlignment="1">
      <alignment wrapText="1"/>
    </xf>
    <xf numFmtId="9" fontId="0" fillId="0" borderId="1" xfId="1" applyFont="1" applyBorder="1"/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стоимости</a:t>
            </a:r>
            <a:r>
              <a:rPr lang="ru-RU" baseline="0"/>
              <a:t> поголовья</a:t>
            </a:r>
          </a:p>
          <a:p>
            <a:pPr>
              <a:defRPr/>
            </a:pPr>
            <a:r>
              <a:rPr lang="ru-RU"/>
              <a:t>На начало 1 квартала</a:t>
            </a:r>
          </a:p>
        </c:rich>
      </c:tx>
      <c:layout>
        <c:manualLayout>
          <c:xMode val="edge"/>
          <c:yMode val="edge"/>
          <c:x val="0.27430547143145645"/>
          <c:y val="0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'1 квартал'!$C$9</c:f>
              <c:strCache>
                <c:ptCount val="1"/>
                <c:pt idx="0">
                  <c:v>На начало квартала</c:v>
                </c:pt>
              </c:strCache>
            </c:strRef>
          </c:tx>
          <c:cat>
            <c:strRef>
              <c:f>'1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'1 квартал'!$C$10:$C$13</c:f>
              <c:numCache>
                <c:formatCode>General</c:formatCode>
                <c:ptCount val="4"/>
                <c:pt idx="0">
                  <c:v>200</c:v>
                </c:pt>
                <c:pt idx="1">
                  <c:v>600</c:v>
                </c:pt>
                <c:pt idx="2">
                  <c:v>1200</c:v>
                </c:pt>
                <c:pt idx="3">
                  <c:v>2816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Динамика</a:t>
            </a:r>
            <a:r>
              <a:rPr lang="ru-RU" baseline="0"/>
              <a:t> сумм расхода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8.4682852143482396E-2"/>
          <c:y val="0.19068118052641544"/>
          <c:w val="0.76381846019247701"/>
          <c:h val="0.67746287199993416"/>
        </c:manualLayout>
      </c:layout>
      <c:barChart>
        <c:barDir val="col"/>
        <c:grouping val="clustered"/>
        <c:ser>
          <c:idx val="0"/>
          <c:order val="0"/>
          <c:tx>
            <c:v>1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3'!$F$5:$F$8</c:f>
              <c:numCache>
                <c:formatCode>General</c:formatCode>
                <c:ptCount val="4"/>
                <c:pt idx="0">
                  <c:v>0</c:v>
                </c:pt>
                <c:pt idx="1">
                  <c:v>450</c:v>
                </c:pt>
                <c:pt idx="2">
                  <c:v>400</c:v>
                </c:pt>
                <c:pt idx="3">
                  <c:v>352</c:v>
                </c:pt>
              </c:numCache>
            </c:numRef>
          </c:val>
        </c:ser>
        <c:ser>
          <c:idx val="1"/>
          <c:order val="1"/>
          <c:tx>
            <c:v>2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3'!$G$5:$G$8</c:f>
              <c:numCache>
                <c:formatCode>General</c:formatCode>
                <c:ptCount val="4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v>3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3'!$H$5:$H$8</c:f>
              <c:numCache>
                <c:formatCode>General</c:formatCode>
                <c:ptCount val="4"/>
                <c:pt idx="0">
                  <c:v>100</c:v>
                </c:pt>
                <c:pt idx="1">
                  <c:v>120</c:v>
                </c:pt>
                <c:pt idx="2">
                  <c:v>500</c:v>
                </c:pt>
                <c:pt idx="3">
                  <c:v>100</c:v>
                </c:pt>
              </c:numCache>
            </c:numRef>
          </c:val>
        </c:ser>
        <c:ser>
          <c:idx val="3"/>
          <c:order val="3"/>
          <c:tx>
            <c:v>4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3'!$I$5:$I$8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30</c:v>
                </c:pt>
                <c:pt idx="3">
                  <c:v>100</c:v>
                </c:pt>
              </c:numCache>
            </c:numRef>
          </c:val>
        </c:ser>
        <c:axId val="93147904"/>
        <c:axId val="93149440"/>
      </c:barChart>
      <c:catAx>
        <c:axId val="93147904"/>
        <c:scaling>
          <c:orientation val="minMax"/>
        </c:scaling>
        <c:axPos val="b"/>
        <c:tickLblPos val="nextTo"/>
        <c:crossAx val="93149440"/>
        <c:crosses val="autoZero"/>
        <c:auto val="1"/>
        <c:lblAlgn val="ctr"/>
        <c:lblOffset val="100"/>
      </c:catAx>
      <c:valAx>
        <c:axId val="93149440"/>
        <c:scaling>
          <c:orientation val="minMax"/>
        </c:scaling>
        <c:axPos val="l"/>
        <c:majorGridlines/>
        <c:numFmt formatCode="General" sourceLinked="1"/>
        <c:tickLblPos val="nextTo"/>
        <c:crossAx val="93147904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На конец квартала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'1 квартал'!$F$9</c:f>
              <c:strCache>
                <c:ptCount val="1"/>
                <c:pt idx="0">
                  <c:v>На конец квартал</c:v>
                </c:pt>
              </c:strCache>
            </c:strRef>
          </c:tx>
          <c:cat>
            <c:strRef>
              <c:f>'1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'1 квартал'!$F$10:$F$13</c:f>
              <c:numCache>
                <c:formatCode>General</c:formatCode>
                <c:ptCount val="4"/>
                <c:pt idx="0">
                  <c:v>300</c:v>
                </c:pt>
                <c:pt idx="1">
                  <c:v>450</c:v>
                </c:pt>
                <c:pt idx="2">
                  <c:v>1400</c:v>
                </c:pt>
                <c:pt idx="3">
                  <c:v>3872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 algn="ctr">
              <a:defRPr/>
            </a:pPr>
            <a:r>
              <a:rPr lang="ru-RU"/>
              <a:t>Структура</a:t>
            </a:r>
            <a:r>
              <a:rPr lang="ru-RU" baseline="0"/>
              <a:t> стоимости поголовья на начало 2 квартала</a:t>
            </a:r>
            <a:endParaRPr lang="ru-RU"/>
          </a:p>
        </c:rich>
      </c:tx>
      <c:layout>
        <c:manualLayout>
          <c:xMode val="edge"/>
          <c:yMode val="edge"/>
          <c:x val="0.11069575470665109"/>
          <c:y val="1.8462275293846548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'2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'2 квартал'!$C$10:$C$13</c:f>
              <c:numCache>
                <c:formatCode>General</c:formatCode>
                <c:ptCount val="4"/>
                <c:pt idx="0">
                  <c:v>300</c:v>
                </c:pt>
                <c:pt idx="1">
                  <c:v>450</c:v>
                </c:pt>
                <c:pt idx="2">
                  <c:v>1400</c:v>
                </c:pt>
                <c:pt idx="3">
                  <c:v>3872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На</a:t>
            </a:r>
            <a:r>
              <a:rPr lang="ru-RU" baseline="0"/>
              <a:t> конец квартала</a:t>
            </a:r>
            <a:endParaRPr lang="ru-RU"/>
          </a:p>
        </c:rich>
      </c:tx>
      <c:layout>
        <c:manualLayout>
          <c:xMode val="edge"/>
          <c:yMode val="edge"/>
          <c:x val="0.29902077865266979"/>
          <c:y val="0"/>
        </c:manualLayout>
      </c:layout>
    </c:title>
    <c:plotArea>
      <c:layout>
        <c:manualLayout>
          <c:layoutTarget val="inner"/>
          <c:xMode val="edge"/>
          <c:yMode val="edge"/>
          <c:x val="0.17332750941647498"/>
          <c:y val="0.17129629629629692"/>
          <c:w val="0.49278951501372692"/>
          <c:h val="0.742343248760573"/>
        </c:manualLayout>
      </c:layout>
      <c:pieChart>
        <c:varyColors val="1"/>
        <c:ser>
          <c:idx val="0"/>
          <c:order val="0"/>
          <c:cat>
            <c:strRef>
              <c:f>'2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'2 квартал'!$F$10:$F$13</c:f>
              <c:numCache>
                <c:formatCode>General</c:formatCode>
                <c:ptCount val="4"/>
                <c:pt idx="0">
                  <c:v>600</c:v>
                </c:pt>
                <c:pt idx="1">
                  <c:v>500</c:v>
                </c:pt>
                <c:pt idx="2">
                  <c:v>1850</c:v>
                </c:pt>
                <c:pt idx="3">
                  <c:v>4022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Структура</a:t>
            </a:r>
            <a:r>
              <a:rPr lang="ru-RU" baseline="0"/>
              <a:t> стоимости поголовья на начало 3 квартала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0.24497787380799088"/>
          <c:y val="0.39008024320430418"/>
          <c:w val="0.44912998012451638"/>
          <c:h val="0.52863418312900567"/>
        </c:manualLayout>
      </c:layout>
      <c:pieChart>
        <c:varyColors val="1"/>
        <c:ser>
          <c:idx val="0"/>
          <c:order val="0"/>
          <c:cat>
            <c:strRef>
              <c:f>'3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'3 квартал'!$C$10:$C$13</c:f>
              <c:numCache>
                <c:formatCode>General</c:formatCode>
                <c:ptCount val="4"/>
                <c:pt idx="0">
                  <c:v>600</c:v>
                </c:pt>
                <c:pt idx="1">
                  <c:v>500</c:v>
                </c:pt>
                <c:pt idx="2">
                  <c:v>1850</c:v>
                </c:pt>
                <c:pt idx="3">
                  <c:v>4022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На</a:t>
            </a:r>
            <a:r>
              <a:rPr lang="ru-RU" baseline="0"/>
              <a:t> конец квартала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0.26130329830166632"/>
          <c:y val="0.20860518769673395"/>
          <c:w val="0.41435038332070362"/>
          <c:h val="0.58687365146972292"/>
        </c:manualLayout>
      </c:layout>
      <c:pieChart>
        <c:varyColors val="1"/>
        <c:ser>
          <c:idx val="0"/>
          <c:order val="0"/>
          <c:cat>
            <c:strRef>
              <c:f>'3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'3 квартал'!$F$10:$F$13</c:f>
              <c:numCache>
                <c:formatCode>General</c:formatCode>
                <c:ptCount val="4"/>
                <c:pt idx="0">
                  <c:v>900</c:v>
                </c:pt>
                <c:pt idx="1">
                  <c:v>530</c:v>
                </c:pt>
                <c:pt idx="2">
                  <c:v>2150</c:v>
                </c:pt>
                <c:pt idx="3">
                  <c:v>4172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Структура</a:t>
            </a:r>
            <a:r>
              <a:rPr lang="ru-RU" baseline="0"/>
              <a:t> стоимости поголовья на начало 4 квартала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0.27019523063395379"/>
          <c:y val="0.37055939436141938"/>
          <c:w val="0.43320732263630773"/>
          <c:h val="0.58497723498848364"/>
        </c:manualLayout>
      </c:layout>
      <c:pieChart>
        <c:varyColors val="1"/>
        <c:ser>
          <c:idx val="0"/>
          <c:order val="0"/>
          <c:cat>
            <c:strRef>
              <c:f>'4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'4 квартал'!$C$10:$C$13</c:f>
              <c:numCache>
                <c:formatCode>General</c:formatCode>
                <c:ptCount val="4"/>
                <c:pt idx="0">
                  <c:v>900</c:v>
                </c:pt>
                <c:pt idx="1">
                  <c:v>530</c:v>
                </c:pt>
                <c:pt idx="2">
                  <c:v>2150</c:v>
                </c:pt>
                <c:pt idx="3">
                  <c:v>4172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На</a:t>
            </a:r>
            <a:r>
              <a:rPr lang="ru-RU" baseline="0"/>
              <a:t> конец квартала</a:t>
            </a:r>
            <a:endParaRPr lang="ru-RU"/>
          </a:p>
        </c:rich>
      </c:tx>
      <c:layout>
        <c:manualLayout>
          <c:xMode val="edge"/>
          <c:yMode val="edge"/>
          <c:x val="0.2885485564304463"/>
          <c:y val="6.0185185185185147E-2"/>
        </c:manualLayout>
      </c:layout>
    </c:title>
    <c:plotArea>
      <c:layout>
        <c:manualLayout>
          <c:layoutTarget val="inner"/>
          <c:xMode val="edge"/>
          <c:yMode val="edge"/>
          <c:x val="0.23686176727909011"/>
          <c:y val="0.18981481481481491"/>
          <c:w val="0.47222222222222232"/>
          <c:h val="0.78703703703703709"/>
        </c:manualLayout>
      </c:layout>
      <c:pieChart>
        <c:varyColors val="1"/>
        <c:ser>
          <c:idx val="0"/>
          <c:order val="0"/>
          <c:cat>
            <c:strRef>
              <c:f>'4 квартал'!$A$10:$A$13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'4 квартал'!$F$10:$F$13</c:f>
              <c:numCache>
                <c:formatCode>General</c:formatCode>
                <c:ptCount val="4"/>
                <c:pt idx="0">
                  <c:v>1050</c:v>
                </c:pt>
                <c:pt idx="1">
                  <c:v>680</c:v>
                </c:pt>
                <c:pt idx="2">
                  <c:v>2420</c:v>
                </c:pt>
                <c:pt idx="3">
                  <c:v>4522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>
      <c:tx>
        <c:rich>
          <a:bodyPr/>
          <a:lstStyle/>
          <a:p>
            <a:pPr>
              <a:defRPr/>
            </a:pPr>
            <a:r>
              <a:rPr lang="ru-RU"/>
              <a:t>Динамика</a:t>
            </a:r>
            <a:r>
              <a:rPr lang="ru-RU" baseline="0"/>
              <a:t> сумм прихода</a:t>
            </a:r>
            <a:endParaRPr lang="ru-RU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v>1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3'!$B$5:$B$8</c:f>
              <c:numCache>
                <c:formatCode>General</c:formatCode>
                <c:ptCount val="4"/>
                <c:pt idx="0">
                  <c:v>100</c:v>
                </c:pt>
                <c:pt idx="1">
                  <c:v>300</c:v>
                </c:pt>
                <c:pt idx="2">
                  <c:v>600</c:v>
                </c:pt>
                <c:pt idx="3">
                  <c:v>1408</c:v>
                </c:pt>
              </c:numCache>
            </c:numRef>
          </c:val>
        </c:ser>
        <c:ser>
          <c:idx val="2"/>
          <c:order val="1"/>
          <c:tx>
            <c:v>2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3'!$C$5:$C$8</c:f>
              <c:numCache>
                <c:formatCode>General</c:formatCode>
                <c:ptCount val="4"/>
                <c:pt idx="0">
                  <c:v>400</c:v>
                </c:pt>
                <c:pt idx="1">
                  <c:v>200</c:v>
                </c:pt>
                <c:pt idx="2">
                  <c:v>650</c:v>
                </c:pt>
                <c:pt idx="3">
                  <c:v>250</c:v>
                </c:pt>
              </c:numCache>
            </c:numRef>
          </c:val>
        </c:ser>
        <c:ser>
          <c:idx val="0"/>
          <c:order val="2"/>
          <c:tx>
            <c:v>3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3'!$D$5:$D$8</c:f>
              <c:numCache>
                <c:formatCode>General</c:formatCode>
                <c:ptCount val="4"/>
                <c:pt idx="0">
                  <c:v>400</c:v>
                </c:pt>
                <c:pt idx="1">
                  <c:v>150</c:v>
                </c:pt>
                <c:pt idx="2">
                  <c:v>800</c:v>
                </c:pt>
                <c:pt idx="3">
                  <c:v>250</c:v>
                </c:pt>
              </c:numCache>
            </c:numRef>
          </c:val>
        </c:ser>
        <c:ser>
          <c:idx val="3"/>
          <c:order val="3"/>
          <c:tx>
            <c:v>4 квартал</c:v>
          </c:tx>
          <c:cat>
            <c:strRef>
              <c:f>'таблица 3'!$A$5:$A$8</c:f>
              <c:strCache>
                <c:ptCount val="4"/>
                <c:pt idx="0">
                  <c:v>Корова</c:v>
                </c:pt>
                <c:pt idx="1">
                  <c:v>Баран</c:v>
                </c:pt>
                <c:pt idx="2">
                  <c:v>Свинья</c:v>
                </c:pt>
                <c:pt idx="3">
                  <c:v>Овца</c:v>
                </c:pt>
              </c:strCache>
            </c:strRef>
          </c:cat>
          <c:val>
            <c:numRef>
              <c:f>'таблица 3'!$E$5:$E$8</c:f>
              <c:numCache>
                <c:formatCode>General</c:formatCode>
                <c:ptCount val="4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  <c:pt idx="3">
                  <c:v>450</c:v>
                </c:pt>
              </c:numCache>
            </c:numRef>
          </c:val>
        </c:ser>
        <c:gapWidth val="75"/>
        <c:overlap val="-25"/>
        <c:axId val="92627712"/>
        <c:axId val="92629248"/>
      </c:barChart>
      <c:catAx>
        <c:axId val="92627712"/>
        <c:scaling>
          <c:orientation val="minMax"/>
        </c:scaling>
        <c:axPos val="b"/>
        <c:majorTickMark val="none"/>
        <c:tickLblPos val="nextTo"/>
        <c:crossAx val="92629248"/>
        <c:crosses val="autoZero"/>
        <c:auto val="1"/>
        <c:lblAlgn val="ctr"/>
        <c:lblOffset val="100"/>
      </c:catAx>
      <c:valAx>
        <c:axId val="926292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92627712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190499</xdr:rowOff>
    </xdr:from>
    <xdr:to>
      <xdr:col>6</xdr:col>
      <xdr:colOff>28575</xdr:colOff>
      <xdr:row>27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76200</xdr:rowOff>
    </xdr:from>
    <xdr:to>
      <xdr:col>6</xdr:col>
      <xdr:colOff>28575</xdr:colOff>
      <xdr:row>38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14</xdr:row>
      <xdr:rowOff>45221</xdr:rowOff>
    </xdr:from>
    <xdr:to>
      <xdr:col>6</xdr:col>
      <xdr:colOff>0</xdr:colOff>
      <xdr:row>28</xdr:row>
      <xdr:rowOff>121421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152066</xdr:rowOff>
    </xdr:from>
    <xdr:to>
      <xdr:col>6</xdr:col>
      <xdr:colOff>0</xdr:colOff>
      <xdr:row>43</xdr:row>
      <xdr:rowOff>37766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171451</xdr:rowOff>
    </xdr:from>
    <xdr:to>
      <xdr:col>6</xdr:col>
      <xdr:colOff>1</xdr:colOff>
      <xdr:row>26</xdr:row>
      <xdr:rowOff>38101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5</xdr:col>
      <xdr:colOff>619126</xdr:colOff>
      <xdr:row>38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581025</xdr:colOff>
      <xdr:row>28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5</xdr:col>
      <xdr:colOff>571500</xdr:colOff>
      <xdr:row>42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6" workbookViewId="0">
      <selection activeCell="C11" sqref="C11"/>
    </sheetView>
  </sheetViews>
  <sheetFormatPr defaultRowHeight="15"/>
  <cols>
    <col min="1" max="1" width="11" customWidth="1"/>
    <col min="2" max="2" width="11.42578125" customWidth="1"/>
    <col min="3" max="3" width="10.5703125" customWidth="1"/>
    <col min="6" max="6" width="9.28515625" customWidth="1"/>
  </cols>
  <sheetData>
    <row r="1" spans="1:6">
      <c r="A1" s="26" t="s">
        <v>13</v>
      </c>
      <c r="B1" s="26"/>
      <c r="C1" s="26"/>
      <c r="D1" s="26"/>
      <c r="E1" s="26"/>
      <c r="F1" s="26"/>
    </row>
    <row r="2" spans="1:6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>
      <c r="A3" s="7" t="s">
        <v>7</v>
      </c>
      <c r="B3" s="2" t="s">
        <v>10</v>
      </c>
      <c r="C3" s="2">
        <v>2</v>
      </c>
      <c r="D3" s="2">
        <v>1</v>
      </c>
      <c r="E3" s="2">
        <v>0</v>
      </c>
      <c r="F3" s="2">
        <f>C3+D3-E3</f>
        <v>3</v>
      </c>
    </row>
    <row r="4" spans="1:6">
      <c r="A4" s="7" t="s">
        <v>8</v>
      </c>
      <c r="B4" s="2" t="s">
        <v>10</v>
      </c>
      <c r="C4" s="2">
        <v>4</v>
      </c>
      <c r="D4" s="2">
        <v>2</v>
      </c>
      <c r="E4" s="2">
        <v>3</v>
      </c>
      <c r="F4" s="2">
        <f t="shared" ref="F4:F6" si="0">C4+D4-E4</f>
        <v>3</v>
      </c>
    </row>
    <row r="5" spans="1:6">
      <c r="A5" s="7" t="s">
        <v>9</v>
      </c>
      <c r="B5" s="2" t="s">
        <v>10</v>
      </c>
      <c r="C5" s="2">
        <v>6</v>
      </c>
      <c r="D5" s="2">
        <v>3</v>
      </c>
      <c r="E5" s="2">
        <v>2</v>
      </c>
      <c r="F5" s="2">
        <f t="shared" si="0"/>
        <v>7</v>
      </c>
    </row>
    <row r="6" spans="1:6">
      <c r="A6" s="7" t="s">
        <v>27</v>
      </c>
      <c r="B6" s="2" t="s">
        <v>10</v>
      </c>
      <c r="C6" s="2">
        <v>8</v>
      </c>
      <c r="D6" s="2">
        <v>4</v>
      </c>
      <c r="E6" s="2">
        <v>1</v>
      </c>
      <c r="F6" s="2">
        <f t="shared" si="0"/>
        <v>11</v>
      </c>
    </row>
    <row r="7" spans="1:6">
      <c r="A7" s="7" t="s">
        <v>6</v>
      </c>
      <c r="B7" s="2"/>
      <c r="C7" s="2">
        <f>SUM(C3:C6)</f>
        <v>20</v>
      </c>
      <c r="D7" s="2">
        <f>SUM(D3:D6)</f>
        <v>10</v>
      </c>
      <c r="E7" s="2">
        <f>SUM(E3:E6)</f>
        <v>6</v>
      </c>
      <c r="F7" s="2">
        <f>SUM(F3:F6)</f>
        <v>24</v>
      </c>
    </row>
    <row r="8" spans="1:6" ht="15" customHeight="1">
      <c r="A8" s="27" t="s">
        <v>14</v>
      </c>
      <c r="B8" s="28"/>
      <c r="C8" s="28"/>
      <c r="D8" s="28"/>
      <c r="E8" s="28"/>
      <c r="F8" s="29"/>
    </row>
    <row r="9" spans="1:6" ht="55.5" customHeight="1">
      <c r="A9" s="10"/>
      <c r="B9" s="10" t="s">
        <v>11</v>
      </c>
      <c r="C9" s="10" t="s">
        <v>2</v>
      </c>
      <c r="D9" s="10" t="s">
        <v>3</v>
      </c>
      <c r="E9" s="10" t="s">
        <v>4</v>
      </c>
      <c r="F9" s="10" t="s">
        <v>12</v>
      </c>
    </row>
    <row r="10" spans="1:6">
      <c r="A10" s="7" t="s">
        <v>7</v>
      </c>
      <c r="B10" s="2">
        <v>100</v>
      </c>
      <c r="C10" s="2">
        <f>C3*B10</f>
        <v>200</v>
      </c>
      <c r="D10" s="2">
        <f>D3*B10</f>
        <v>100</v>
      </c>
      <c r="E10" s="2">
        <f>E3*B10</f>
        <v>0</v>
      </c>
      <c r="F10" s="2">
        <f>C10+D10-E10</f>
        <v>300</v>
      </c>
    </row>
    <row r="11" spans="1:6">
      <c r="A11" s="7" t="s">
        <v>8</v>
      </c>
      <c r="B11" s="2">
        <v>150</v>
      </c>
      <c r="C11" s="2">
        <f>C4*B11</f>
        <v>600</v>
      </c>
      <c r="D11" s="2">
        <f>D4*B11</f>
        <v>300</v>
      </c>
      <c r="E11" s="2">
        <f>E4*B11</f>
        <v>450</v>
      </c>
      <c r="F11" s="2">
        <f t="shared" ref="F11:F13" si="1">C11+D11-E11</f>
        <v>450</v>
      </c>
    </row>
    <row r="12" spans="1:6">
      <c r="A12" s="7" t="s">
        <v>9</v>
      </c>
      <c r="B12" s="2">
        <v>200</v>
      </c>
      <c r="C12" s="2">
        <f>C5*B12</f>
        <v>1200</v>
      </c>
      <c r="D12" s="2">
        <f>D5*B12</f>
        <v>600</v>
      </c>
      <c r="E12" s="2">
        <f>E5*B12</f>
        <v>400</v>
      </c>
      <c r="F12" s="2">
        <f t="shared" si="1"/>
        <v>1400</v>
      </c>
    </row>
    <row r="13" spans="1:6">
      <c r="A13" s="7" t="s">
        <v>27</v>
      </c>
      <c r="B13" s="2">
        <v>352</v>
      </c>
      <c r="C13" s="2">
        <f>C6*B13</f>
        <v>2816</v>
      </c>
      <c r="D13" s="2">
        <f>D6*B13</f>
        <v>1408</v>
      </c>
      <c r="E13" s="2">
        <f>E6*B13</f>
        <v>352</v>
      </c>
      <c r="F13" s="2">
        <f t="shared" si="1"/>
        <v>3872</v>
      </c>
    </row>
    <row r="14" spans="1:6">
      <c r="A14" s="7" t="s">
        <v>6</v>
      </c>
      <c r="B14" s="2"/>
      <c r="C14" s="2">
        <f>SUM(C10:C13)</f>
        <v>4816</v>
      </c>
      <c r="D14" s="2">
        <f>SUM(D10:D13)</f>
        <v>2408</v>
      </c>
      <c r="E14" s="2">
        <f>SUM(E10:E13)</f>
        <v>1202</v>
      </c>
      <c r="F14" s="2">
        <f>SUM(F10:F13)</f>
        <v>6022</v>
      </c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</sheetData>
  <mergeCells count="2">
    <mergeCell ref="A1:F1"/>
    <mergeCell ref="A8:F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Normal="83" workbookViewId="0">
      <selection activeCell="A6" sqref="A6"/>
    </sheetView>
  </sheetViews>
  <sheetFormatPr defaultRowHeight="15"/>
  <cols>
    <col min="1" max="1" width="14" customWidth="1"/>
    <col min="2" max="2" width="11.5703125" customWidth="1"/>
    <col min="3" max="3" width="10.28515625" customWidth="1"/>
    <col min="4" max="4" width="8" customWidth="1"/>
    <col min="5" max="5" width="7.85546875" customWidth="1"/>
    <col min="6" max="6" width="10.140625" customWidth="1"/>
  </cols>
  <sheetData>
    <row r="1" spans="1:6">
      <c r="A1" s="26" t="s">
        <v>16</v>
      </c>
      <c r="B1" s="26"/>
      <c r="C1" s="26"/>
      <c r="D1" s="26"/>
      <c r="E1" s="26"/>
      <c r="F1" s="26"/>
    </row>
    <row r="2" spans="1:6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>
      <c r="A3" s="7" t="s">
        <v>7</v>
      </c>
      <c r="B3" s="2" t="s">
        <v>10</v>
      </c>
      <c r="C3" s="2">
        <f>'1 квартал'!F3</f>
        <v>3</v>
      </c>
      <c r="D3" s="2">
        <v>2</v>
      </c>
      <c r="E3" s="2">
        <v>1</v>
      </c>
      <c r="F3" s="2">
        <f>C3+D3-E3</f>
        <v>4</v>
      </c>
    </row>
    <row r="4" spans="1:6">
      <c r="A4" s="7" t="s">
        <v>8</v>
      </c>
      <c r="B4" s="2" t="s">
        <v>10</v>
      </c>
      <c r="C4" s="2">
        <f>'1 квартал'!F4</f>
        <v>3</v>
      </c>
      <c r="D4" s="2">
        <v>3</v>
      </c>
      <c r="E4" s="2">
        <v>3</v>
      </c>
      <c r="F4" s="2">
        <f t="shared" ref="F4:F6" si="0">C4+D4-E4</f>
        <v>3</v>
      </c>
    </row>
    <row r="5" spans="1:6">
      <c r="A5" s="7" t="s">
        <v>9</v>
      </c>
      <c r="B5" s="2" t="s">
        <v>10</v>
      </c>
      <c r="C5" s="2">
        <f>'1 квартал'!F5</f>
        <v>7</v>
      </c>
      <c r="D5" s="2">
        <v>5</v>
      </c>
      <c r="E5" s="2">
        <v>2</v>
      </c>
      <c r="F5" s="2">
        <f t="shared" si="0"/>
        <v>10</v>
      </c>
    </row>
    <row r="6" spans="1:6">
      <c r="A6" s="7" t="s">
        <v>27</v>
      </c>
      <c r="B6" s="2" t="s">
        <v>10</v>
      </c>
      <c r="C6" s="2">
        <f>'1 квартал'!F6</f>
        <v>11</v>
      </c>
      <c r="D6" s="2">
        <v>8</v>
      </c>
      <c r="E6" s="2">
        <v>5</v>
      </c>
      <c r="F6" s="2">
        <f t="shared" si="0"/>
        <v>14</v>
      </c>
    </row>
    <row r="7" spans="1:6">
      <c r="A7" s="7" t="s">
        <v>6</v>
      </c>
      <c r="B7" s="2"/>
      <c r="C7" s="2">
        <f>SUM(C3:C6)</f>
        <v>24</v>
      </c>
      <c r="D7" s="2">
        <f>SUM(D3:D6)</f>
        <v>18</v>
      </c>
      <c r="E7" s="2">
        <f>SUM(E3:E6)</f>
        <v>11</v>
      </c>
      <c r="F7" s="2">
        <f>SUM(F3:F6)</f>
        <v>31</v>
      </c>
    </row>
    <row r="8" spans="1:6">
      <c r="A8" s="27" t="s">
        <v>15</v>
      </c>
      <c r="B8" s="28"/>
      <c r="C8" s="28"/>
      <c r="D8" s="28"/>
      <c r="E8" s="28"/>
      <c r="F8" s="29"/>
    </row>
    <row r="9" spans="1:6" ht="45">
      <c r="A9" s="10" t="s">
        <v>0</v>
      </c>
      <c r="B9" s="10" t="s">
        <v>11</v>
      </c>
      <c r="C9" s="10" t="s">
        <v>2</v>
      </c>
      <c r="D9" s="10" t="s">
        <v>3</v>
      </c>
      <c r="E9" s="10" t="s">
        <v>4</v>
      </c>
      <c r="F9" s="10" t="s">
        <v>12</v>
      </c>
    </row>
    <row r="10" spans="1:6">
      <c r="A10" s="7" t="s">
        <v>7</v>
      </c>
      <c r="B10" s="2">
        <f>'1 квартал'!B10</f>
        <v>100</v>
      </c>
      <c r="C10" s="2">
        <f>'1 квартал'!F10</f>
        <v>300</v>
      </c>
      <c r="D10" s="2">
        <v>400</v>
      </c>
      <c r="E10" s="2">
        <v>100</v>
      </c>
      <c r="F10" s="2">
        <f>C10+D10-E10</f>
        <v>600</v>
      </c>
    </row>
    <row r="11" spans="1:6" ht="16.5" customHeight="1">
      <c r="A11" s="7" t="s">
        <v>8</v>
      </c>
      <c r="B11" s="2">
        <f>'1 квартал'!B11</f>
        <v>150</v>
      </c>
      <c r="C11" s="2">
        <f>'1 квартал'!F11</f>
        <v>450</v>
      </c>
      <c r="D11" s="2">
        <v>200</v>
      </c>
      <c r="E11" s="2">
        <v>150</v>
      </c>
      <c r="F11" s="2">
        <f t="shared" ref="F11:F13" si="1">C11+D11-E11</f>
        <v>500</v>
      </c>
    </row>
    <row r="12" spans="1:6">
      <c r="A12" s="7" t="s">
        <v>9</v>
      </c>
      <c r="B12" s="2">
        <f>'1 квартал'!B12</f>
        <v>200</v>
      </c>
      <c r="C12" s="2">
        <f>'1 квартал'!F12</f>
        <v>1400</v>
      </c>
      <c r="D12" s="2">
        <v>650</v>
      </c>
      <c r="E12" s="2">
        <v>200</v>
      </c>
      <c r="F12" s="2">
        <f t="shared" si="1"/>
        <v>1850</v>
      </c>
    </row>
    <row r="13" spans="1:6">
      <c r="A13" s="7" t="s">
        <v>27</v>
      </c>
      <c r="B13" s="2">
        <f>'1 квартал'!B13</f>
        <v>352</v>
      </c>
      <c r="C13" s="2">
        <f>'1 квартал'!F13</f>
        <v>3872</v>
      </c>
      <c r="D13" s="2">
        <v>250</v>
      </c>
      <c r="E13" s="2">
        <v>100</v>
      </c>
      <c r="F13" s="2">
        <f t="shared" si="1"/>
        <v>4022</v>
      </c>
    </row>
    <row r="14" spans="1:6">
      <c r="A14" s="7" t="s">
        <v>6</v>
      </c>
      <c r="B14" s="2"/>
      <c r="C14" s="2">
        <f>SUM(C10:C13)</f>
        <v>6022</v>
      </c>
      <c r="D14" s="2">
        <f>SUM(D10:D13)</f>
        <v>1500</v>
      </c>
      <c r="E14" s="2">
        <f>SUM(E10:E13)</f>
        <v>550</v>
      </c>
      <c r="F14" s="2">
        <f>SUM(F10:F13)</f>
        <v>6972</v>
      </c>
    </row>
  </sheetData>
  <mergeCells count="2">
    <mergeCell ref="A1:F1"/>
    <mergeCell ref="A8:F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6" sqref="A6"/>
    </sheetView>
  </sheetViews>
  <sheetFormatPr defaultRowHeight="15"/>
  <cols>
    <col min="1" max="1" width="10.7109375" customWidth="1"/>
    <col min="2" max="2" width="9" customWidth="1"/>
    <col min="3" max="3" width="10.7109375" customWidth="1"/>
    <col min="6" max="6" width="9.5703125" customWidth="1"/>
  </cols>
  <sheetData>
    <row r="1" spans="1:6">
      <c r="A1" s="26" t="s">
        <v>17</v>
      </c>
      <c r="B1" s="26"/>
      <c r="C1" s="26"/>
      <c r="D1" s="26"/>
      <c r="E1" s="26"/>
      <c r="F1" s="26"/>
    </row>
    <row r="2" spans="1:6" ht="42.75" customHeight="1">
      <c r="A2" s="10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>
      <c r="A3" s="11" t="s">
        <v>7</v>
      </c>
      <c r="B3" s="13" t="s">
        <v>10</v>
      </c>
      <c r="C3" s="13">
        <f>'2 квартал'!F3</f>
        <v>4</v>
      </c>
      <c r="D3" s="13">
        <v>5</v>
      </c>
      <c r="E3" s="13">
        <v>3</v>
      </c>
      <c r="F3" s="13">
        <f>C3+D3-E3</f>
        <v>6</v>
      </c>
    </row>
    <row r="4" spans="1:6">
      <c r="A4" s="11" t="s">
        <v>8</v>
      </c>
      <c r="B4" s="13" t="s">
        <v>10</v>
      </c>
      <c r="C4" s="13">
        <f>'2 квартал'!F4</f>
        <v>3</v>
      </c>
      <c r="D4" s="13">
        <v>2</v>
      </c>
      <c r="E4" s="13">
        <v>1</v>
      </c>
      <c r="F4" s="13">
        <f t="shared" ref="F4:F6" si="0">C4+D4-E4</f>
        <v>4</v>
      </c>
    </row>
    <row r="5" spans="1:6">
      <c r="A5" s="11" t="s">
        <v>9</v>
      </c>
      <c r="B5" s="13" t="s">
        <v>10</v>
      </c>
      <c r="C5" s="13">
        <f>'2 квартал'!F5</f>
        <v>10</v>
      </c>
      <c r="D5" s="13">
        <v>6</v>
      </c>
      <c r="E5" s="13">
        <v>2</v>
      </c>
      <c r="F5" s="13">
        <f t="shared" si="0"/>
        <v>14</v>
      </c>
    </row>
    <row r="6" spans="1:6">
      <c r="A6" s="12" t="s">
        <v>27</v>
      </c>
      <c r="B6" s="14" t="s">
        <v>10</v>
      </c>
      <c r="C6" s="14">
        <f>'2 квартал'!F6</f>
        <v>14</v>
      </c>
      <c r="D6" s="14">
        <v>9</v>
      </c>
      <c r="E6" s="14">
        <v>1</v>
      </c>
      <c r="F6" s="14">
        <f t="shared" si="0"/>
        <v>22</v>
      </c>
    </row>
    <row r="7" spans="1:6">
      <c r="A7" s="20" t="s">
        <v>6</v>
      </c>
      <c r="B7" s="13"/>
      <c r="C7" s="13">
        <f>SUM(C3:C6)</f>
        <v>31</v>
      </c>
      <c r="D7" s="13">
        <f>SUM(D3:D6)</f>
        <v>22</v>
      </c>
      <c r="E7" s="13">
        <f>SUM(E3:E6)</f>
        <v>7</v>
      </c>
      <c r="F7" s="13">
        <f>SUM(F3:F6)</f>
        <v>46</v>
      </c>
    </row>
    <row r="8" spans="1:6">
      <c r="A8" s="30" t="s">
        <v>18</v>
      </c>
      <c r="B8" s="31"/>
      <c r="C8" s="31"/>
      <c r="D8" s="31"/>
      <c r="E8" s="31"/>
      <c r="F8" s="32"/>
    </row>
    <row r="9" spans="1:6" ht="45.75" customHeight="1">
      <c r="A9" s="18" t="s">
        <v>0</v>
      </c>
      <c r="B9" s="19" t="s">
        <v>11</v>
      </c>
      <c r="C9" s="19" t="s">
        <v>2</v>
      </c>
      <c r="D9" s="19" t="s">
        <v>3</v>
      </c>
      <c r="E9" s="19" t="s">
        <v>4</v>
      </c>
      <c r="F9" s="19" t="s">
        <v>12</v>
      </c>
    </row>
    <row r="10" spans="1:6">
      <c r="A10" s="11" t="s">
        <v>7</v>
      </c>
      <c r="B10" s="13">
        <f>'2 квартал'!B10</f>
        <v>100</v>
      </c>
      <c r="C10" s="13">
        <f>'2 квартал'!F10</f>
        <v>600</v>
      </c>
      <c r="D10" s="13">
        <v>400</v>
      </c>
      <c r="E10" s="13">
        <v>100</v>
      </c>
      <c r="F10" s="13">
        <f>C10+D10-E10</f>
        <v>900</v>
      </c>
    </row>
    <row r="11" spans="1:6" ht="16.5" customHeight="1">
      <c r="A11" s="11" t="s">
        <v>8</v>
      </c>
      <c r="B11" s="13">
        <f>'2 квартал'!B11</f>
        <v>150</v>
      </c>
      <c r="C11" s="13">
        <f>'2 квартал'!F11</f>
        <v>500</v>
      </c>
      <c r="D11" s="13">
        <v>150</v>
      </c>
      <c r="E11" s="13">
        <v>120</v>
      </c>
      <c r="F11" s="13">
        <f t="shared" ref="F11:F13" si="1">C11+D11-E11</f>
        <v>530</v>
      </c>
    </row>
    <row r="12" spans="1:6">
      <c r="A12" s="11" t="s">
        <v>9</v>
      </c>
      <c r="B12" s="13">
        <f>'2 квартал'!B12</f>
        <v>200</v>
      </c>
      <c r="C12" s="13">
        <f>'2 квартал'!F12</f>
        <v>1850</v>
      </c>
      <c r="D12" s="13">
        <v>800</v>
      </c>
      <c r="E12" s="13">
        <v>500</v>
      </c>
      <c r="F12" s="13">
        <f t="shared" si="1"/>
        <v>2150</v>
      </c>
    </row>
    <row r="13" spans="1:6">
      <c r="A13" s="12" t="s">
        <v>27</v>
      </c>
      <c r="B13" s="14">
        <f>'2 квартал'!B13</f>
        <v>352</v>
      </c>
      <c r="C13" s="14">
        <f>'2 квартал'!F13</f>
        <v>4022</v>
      </c>
      <c r="D13" s="14">
        <v>250</v>
      </c>
      <c r="E13" s="14">
        <v>100</v>
      </c>
      <c r="F13" s="14">
        <f t="shared" si="1"/>
        <v>4172</v>
      </c>
    </row>
    <row r="14" spans="1:6">
      <c r="A14" s="20" t="s">
        <v>6</v>
      </c>
      <c r="B14" s="13"/>
      <c r="C14" s="13">
        <f>'2 квартал'!F14</f>
        <v>6972</v>
      </c>
      <c r="D14" s="13">
        <f>SUM(D10:D13)</f>
        <v>1600</v>
      </c>
      <c r="E14" s="13">
        <f>SUM(E10:E13)</f>
        <v>820</v>
      </c>
      <c r="F14" s="13">
        <f>SUM(F10:F13)</f>
        <v>7752</v>
      </c>
    </row>
    <row r="17" spans="1:7">
      <c r="A17" s="21"/>
      <c r="B17" s="21"/>
      <c r="C17" s="21"/>
      <c r="D17" s="21"/>
      <c r="E17" s="21"/>
      <c r="F17" s="21"/>
      <c r="G17" s="17"/>
    </row>
    <row r="18" spans="1:7">
      <c r="A18" s="16"/>
      <c r="B18" s="16"/>
      <c r="C18" s="16"/>
      <c r="D18" s="16"/>
      <c r="E18" s="16"/>
      <c r="F18" s="16"/>
      <c r="G18" s="17"/>
    </row>
    <row r="19" spans="1:7">
      <c r="A19" s="16"/>
      <c r="B19" s="16"/>
      <c r="C19" s="16"/>
      <c r="D19" s="16"/>
      <c r="E19" s="16"/>
      <c r="F19" s="16"/>
      <c r="G19" s="17"/>
    </row>
    <row r="20" spans="1:7">
      <c r="A20" s="17"/>
      <c r="B20" s="17"/>
      <c r="C20" s="17"/>
      <c r="D20" s="17"/>
      <c r="E20" s="17"/>
      <c r="F20" s="17"/>
      <c r="G20" s="17"/>
    </row>
  </sheetData>
  <dataConsolidate>
    <dataRefs count="4">
      <dataRef ref="D11:E16" sheet="1 квартал"/>
      <dataRef ref="D11:E16" sheet="2 квартал"/>
      <dataRef ref="D11:E16" sheet="3 квартал"/>
      <dataRef ref="D11:E16" sheet="4 квартал"/>
    </dataRefs>
  </dataConsolidate>
  <mergeCells count="2">
    <mergeCell ref="A1:F1"/>
    <mergeCell ref="A8:F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6" sqref="A6"/>
    </sheetView>
  </sheetViews>
  <sheetFormatPr defaultRowHeight="15"/>
  <cols>
    <col min="1" max="1" width="10.42578125" customWidth="1"/>
    <col min="2" max="2" width="9" customWidth="1"/>
    <col min="3" max="3" width="9.5703125" customWidth="1"/>
    <col min="5" max="5" width="9.85546875" customWidth="1"/>
    <col min="6" max="6" width="9" customWidth="1"/>
  </cols>
  <sheetData>
    <row r="1" spans="1:7">
      <c r="A1" s="33" t="s">
        <v>19</v>
      </c>
      <c r="B1" s="34"/>
      <c r="C1" s="34"/>
      <c r="D1" s="34"/>
      <c r="E1" s="34"/>
      <c r="F1" s="35"/>
    </row>
    <row r="2" spans="1:7" ht="42.75" customHeight="1">
      <c r="A2" s="2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23" t="s">
        <v>5</v>
      </c>
    </row>
    <row r="3" spans="1:7">
      <c r="A3" s="8" t="s">
        <v>7</v>
      </c>
      <c r="B3" s="2" t="s">
        <v>10</v>
      </c>
      <c r="C3" s="2">
        <f>'3 квартал'!F3</f>
        <v>6</v>
      </c>
      <c r="D3" s="2">
        <v>10</v>
      </c>
      <c r="E3" s="2">
        <v>5</v>
      </c>
      <c r="F3" s="4">
        <f>C3+D3-E3</f>
        <v>11</v>
      </c>
    </row>
    <row r="4" spans="1:7">
      <c r="A4" s="8" t="s">
        <v>8</v>
      </c>
      <c r="B4" s="2" t="s">
        <v>10</v>
      </c>
      <c r="C4" s="2">
        <f>'3 квартал'!F4</f>
        <v>4</v>
      </c>
      <c r="D4" s="2">
        <v>6</v>
      </c>
      <c r="E4" s="2">
        <v>4</v>
      </c>
      <c r="F4" s="4">
        <f t="shared" ref="F4:F6" si="0">C4+D4-E4</f>
        <v>6</v>
      </c>
    </row>
    <row r="5" spans="1:7">
      <c r="A5" s="8" t="s">
        <v>9</v>
      </c>
      <c r="B5" s="2" t="s">
        <v>10</v>
      </c>
      <c r="C5" s="2">
        <f>'3 квартал'!F5</f>
        <v>14</v>
      </c>
      <c r="D5" s="2">
        <v>5</v>
      </c>
      <c r="E5" s="2">
        <v>3</v>
      </c>
      <c r="F5" s="4">
        <f t="shared" si="0"/>
        <v>16</v>
      </c>
    </row>
    <row r="6" spans="1:7">
      <c r="A6" s="8"/>
      <c r="B6" s="2" t="s">
        <v>10</v>
      </c>
      <c r="C6" s="2">
        <f>'3 квартал'!F6</f>
        <v>22</v>
      </c>
      <c r="D6" s="2">
        <v>1</v>
      </c>
      <c r="E6" s="2">
        <v>1</v>
      </c>
      <c r="F6" s="4">
        <f t="shared" si="0"/>
        <v>22</v>
      </c>
    </row>
    <row r="7" spans="1:7" ht="15.75" thickBot="1">
      <c r="A7" s="9" t="s">
        <v>6</v>
      </c>
      <c r="B7" s="5"/>
      <c r="C7" s="5">
        <f>'3 квартал'!F7</f>
        <v>46</v>
      </c>
      <c r="D7" s="5">
        <f>SUM(D3:D6)</f>
        <v>22</v>
      </c>
      <c r="E7" s="5">
        <f>SUM(E3:E6)</f>
        <v>13</v>
      </c>
      <c r="F7" s="6">
        <f>SUM(F3:F6)</f>
        <v>55</v>
      </c>
    </row>
    <row r="8" spans="1:7">
      <c r="A8" s="33" t="s">
        <v>20</v>
      </c>
      <c r="B8" s="34"/>
      <c r="C8" s="34"/>
      <c r="D8" s="34"/>
      <c r="E8" s="34"/>
      <c r="F8" s="35"/>
    </row>
    <row r="9" spans="1:7" ht="43.5" customHeight="1">
      <c r="A9" s="22" t="s">
        <v>0</v>
      </c>
      <c r="B9" s="10" t="s">
        <v>11</v>
      </c>
      <c r="C9" s="10" t="s">
        <v>2</v>
      </c>
      <c r="D9" s="10" t="s">
        <v>3</v>
      </c>
      <c r="E9" s="10" t="s">
        <v>4</v>
      </c>
      <c r="F9" s="23" t="s">
        <v>12</v>
      </c>
    </row>
    <row r="10" spans="1:7">
      <c r="A10" s="8" t="s">
        <v>7</v>
      </c>
      <c r="B10" s="2">
        <f>'3 квартал'!B10</f>
        <v>100</v>
      </c>
      <c r="C10" s="2">
        <f>'3 квартал'!F10</f>
        <v>900</v>
      </c>
      <c r="D10" s="2">
        <v>150</v>
      </c>
      <c r="E10" s="2">
        <v>0</v>
      </c>
      <c r="F10" s="4">
        <f>C10+D10-E10</f>
        <v>1050</v>
      </c>
    </row>
    <row r="11" spans="1:7" ht="14.25" customHeight="1">
      <c r="A11" s="8" t="s">
        <v>8</v>
      </c>
      <c r="B11" s="2">
        <f>'3 квартал'!B11</f>
        <v>150</v>
      </c>
      <c r="C11" s="2">
        <f>'3 квартал'!F11</f>
        <v>530</v>
      </c>
      <c r="D11" s="2">
        <v>200</v>
      </c>
      <c r="E11" s="2">
        <v>50</v>
      </c>
      <c r="F11" s="4">
        <f t="shared" ref="F11:F13" si="1">C11+D11-E11</f>
        <v>680</v>
      </c>
      <c r="G11" s="24"/>
    </row>
    <row r="12" spans="1:7">
      <c r="A12" s="8" t="s">
        <v>9</v>
      </c>
      <c r="B12" s="2">
        <f>'3 квартал'!B12</f>
        <v>200</v>
      </c>
      <c r="C12" s="2">
        <f>'3 квартал'!F12</f>
        <v>2150</v>
      </c>
      <c r="D12" s="2">
        <v>300</v>
      </c>
      <c r="E12" s="2">
        <v>30</v>
      </c>
      <c r="F12" s="4">
        <f t="shared" si="1"/>
        <v>2420</v>
      </c>
    </row>
    <row r="13" spans="1:7">
      <c r="A13" s="8" t="s">
        <v>27</v>
      </c>
      <c r="B13" s="2">
        <f>'3 квартал'!B13</f>
        <v>352</v>
      </c>
      <c r="C13" s="2">
        <f>'3 квартал'!F13</f>
        <v>4172</v>
      </c>
      <c r="D13" s="2">
        <v>450</v>
      </c>
      <c r="E13" s="2">
        <v>100</v>
      </c>
      <c r="F13" s="4">
        <f t="shared" si="1"/>
        <v>4522</v>
      </c>
    </row>
    <row r="14" spans="1:7" ht="15.75" thickBot="1">
      <c r="A14" s="9" t="s">
        <v>6</v>
      </c>
      <c r="B14" s="5">
        <f>'3 квартал'!B14</f>
        <v>0</v>
      </c>
      <c r="C14" s="5">
        <f>'3 квартал'!F14</f>
        <v>7752</v>
      </c>
      <c r="D14" s="5">
        <f>SUM(D10:D13)</f>
        <v>1100</v>
      </c>
      <c r="E14" s="5">
        <f>SUM(E10:E13)</f>
        <v>180</v>
      </c>
      <c r="F14" s="6">
        <f>SUM(F10:F13)</f>
        <v>8672</v>
      </c>
    </row>
    <row r="17" spans="1:6">
      <c r="A17" s="3"/>
      <c r="B17" s="3"/>
      <c r="C17" s="3"/>
      <c r="D17" s="3"/>
      <c r="E17" s="3"/>
      <c r="F17" s="3"/>
    </row>
  </sheetData>
  <mergeCells count="2">
    <mergeCell ref="A1:F1"/>
    <mergeCell ref="A8:F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15" sqref="B15"/>
    </sheetView>
  </sheetViews>
  <sheetFormatPr defaultRowHeight="15"/>
  <cols>
    <col min="1" max="1" width="17.85546875" customWidth="1"/>
    <col min="3" max="3" width="5.5703125" customWidth="1"/>
    <col min="4" max="4" width="6" customWidth="1"/>
    <col min="5" max="5" width="5.42578125" customWidth="1"/>
    <col min="6" max="6" width="5.7109375" customWidth="1"/>
    <col min="7" max="7" width="6" customWidth="1"/>
    <col min="8" max="8" width="6.42578125" customWidth="1"/>
    <col min="9" max="9" width="5.7109375" customWidth="1"/>
  </cols>
  <sheetData>
    <row r="2" spans="1:9" ht="13.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</row>
    <row r="3" spans="1:9">
      <c r="A3" s="37" t="s">
        <v>22</v>
      </c>
      <c r="B3" s="37" t="s">
        <v>23</v>
      </c>
      <c r="C3" s="37"/>
      <c r="D3" s="37"/>
      <c r="E3" s="37"/>
      <c r="F3" s="37" t="s">
        <v>24</v>
      </c>
      <c r="G3" s="37"/>
      <c r="H3" s="37"/>
      <c r="I3" s="37"/>
    </row>
    <row r="4" spans="1:9">
      <c r="A4" s="37"/>
      <c r="B4" s="1">
        <v>1</v>
      </c>
      <c r="C4" s="1">
        <v>2</v>
      </c>
      <c r="D4" s="1">
        <v>3</v>
      </c>
      <c r="E4" s="1">
        <v>4</v>
      </c>
      <c r="F4" s="1">
        <v>1</v>
      </c>
      <c r="G4" s="1">
        <v>2</v>
      </c>
      <c r="H4" s="1">
        <v>3</v>
      </c>
      <c r="I4" s="1">
        <v>4</v>
      </c>
    </row>
    <row r="5" spans="1:9">
      <c r="A5" s="7" t="s">
        <v>7</v>
      </c>
      <c r="B5" s="1">
        <f>'1 квартал'!D10</f>
        <v>100</v>
      </c>
      <c r="C5" s="1">
        <f>'2 квартал'!D10</f>
        <v>400</v>
      </c>
      <c r="D5" s="1">
        <f>'3 квартал'!D10</f>
        <v>400</v>
      </c>
      <c r="E5" s="1">
        <f>'4 квартал'!D10</f>
        <v>150</v>
      </c>
      <c r="F5" s="1">
        <f>'1 квартал'!E10</f>
        <v>0</v>
      </c>
      <c r="G5" s="1">
        <f>'2 квартал'!E10</f>
        <v>100</v>
      </c>
      <c r="H5" s="1">
        <f>'3 квартал'!E10</f>
        <v>100</v>
      </c>
      <c r="I5" s="1">
        <f>'4 квартал'!E10</f>
        <v>0</v>
      </c>
    </row>
    <row r="6" spans="1:9">
      <c r="A6" s="7" t="s">
        <v>8</v>
      </c>
      <c r="B6" s="1">
        <f>'1 квартал'!D11</f>
        <v>300</v>
      </c>
      <c r="C6" s="1">
        <f>'2 квартал'!D11</f>
        <v>200</v>
      </c>
      <c r="D6" s="1">
        <f>'3 квартал'!D11</f>
        <v>150</v>
      </c>
      <c r="E6" s="1">
        <f>'4 квартал'!D11</f>
        <v>200</v>
      </c>
      <c r="F6" s="1">
        <f>'1 квартал'!E11</f>
        <v>450</v>
      </c>
      <c r="G6" s="1">
        <f>'2 квартал'!E11</f>
        <v>150</v>
      </c>
      <c r="H6" s="1">
        <f>'3 квартал'!E11</f>
        <v>120</v>
      </c>
      <c r="I6" s="1">
        <f>'4 квартал'!E11</f>
        <v>50</v>
      </c>
    </row>
    <row r="7" spans="1:9">
      <c r="A7" s="7" t="s">
        <v>9</v>
      </c>
      <c r="B7" s="1">
        <f>'1 квартал'!D12</f>
        <v>600</v>
      </c>
      <c r="C7" s="1">
        <f>'2 квартал'!D12</f>
        <v>650</v>
      </c>
      <c r="D7" s="1">
        <f>'3 квартал'!D12</f>
        <v>800</v>
      </c>
      <c r="E7" s="1">
        <f>'4 квартал'!D12</f>
        <v>300</v>
      </c>
      <c r="F7" s="1">
        <f>'1 квартал'!E12</f>
        <v>400</v>
      </c>
      <c r="G7" s="1">
        <f>'2 квартал'!E12</f>
        <v>200</v>
      </c>
      <c r="H7" s="1">
        <f>'3 квартал'!E12</f>
        <v>500</v>
      </c>
      <c r="I7" s="1">
        <f>'4 квартал'!E12</f>
        <v>30</v>
      </c>
    </row>
    <row r="8" spans="1:9">
      <c r="A8" s="7" t="s">
        <v>27</v>
      </c>
      <c r="B8" s="1">
        <f>'1 квартал'!D13</f>
        <v>1408</v>
      </c>
      <c r="C8" s="1">
        <f>'2 квартал'!D13</f>
        <v>250</v>
      </c>
      <c r="D8" s="1">
        <f>'3 квартал'!D13</f>
        <v>250</v>
      </c>
      <c r="E8" s="1">
        <f>'4 квартал'!D13</f>
        <v>450</v>
      </c>
      <c r="F8" s="1">
        <f>'1 квартал'!E13</f>
        <v>352</v>
      </c>
      <c r="G8" s="1">
        <f>'2 квартал'!E13</f>
        <v>100</v>
      </c>
      <c r="H8" s="1">
        <f>'3 квартал'!E13</f>
        <v>100</v>
      </c>
      <c r="I8" s="1">
        <f>'4 квартал'!E13</f>
        <v>100</v>
      </c>
    </row>
    <row r="9" spans="1:9">
      <c r="A9" s="7" t="s">
        <v>6</v>
      </c>
      <c r="B9" s="1">
        <f>'1 квартал'!D14</f>
        <v>2408</v>
      </c>
      <c r="C9" s="1">
        <f>'2 квартал'!D14</f>
        <v>1500</v>
      </c>
      <c r="D9" s="1">
        <f>'3 квартал'!D14</f>
        <v>1600</v>
      </c>
      <c r="E9" s="1">
        <f>'4 квартал'!D14</f>
        <v>1100</v>
      </c>
      <c r="F9" s="1">
        <f>'1 квартал'!E14</f>
        <v>1202</v>
      </c>
      <c r="G9" s="1">
        <f>'2 квартал'!E14</f>
        <v>550</v>
      </c>
      <c r="H9" s="1">
        <f>'3 квартал'!E14</f>
        <v>820</v>
      </c>
      <c r="I9" s="1">
        <f>'4 квартал'!E14</f>
        <v>180</v>
      </c>
    </row>
    <row r="11" spans="1:9">
      <c r="A11" s="36" t="s">
        <v>25</v>
      </c>
      <c r="B11" s="36"/>
      <c r="C11" s="36"/>
      <c r="D11" s="36"/>
      <c r="E11" s="36"/>
      <c r="F11" s="36"/>
      <c r="G11" s="36"/>
      <c r="H11" s="36"/>
      <c r="I11" s="36"/>
    </row>
    <row r="12" spans="1:9">
      <c r="A12" s="37" t="s">
        <v>22</v>
      </c>
      <c r="B12" s="37" t="s">
        <v>23</v>
      </c>
      <c r="C12" s="37"/>
      <c r="D12" s="37"/>
      <c r="E12" s="37"/>
      <c r="F12" s="37" t="s">
        <v>24</v>
      </c>
      <c r="G12" s="37"/>
      <c r="H12" s="37"/>
      <c r="I12" s="37"/>
    </row>
    <row r="13" spans="1:9">
      <c r="A13" s="37"/>
      <c r="B13" s="1">
        <v>1</v>
      </c>
      <c r="C13" s="1">
        <v>2</v>
      </c>
      <c r="D13" s="1">
        <v>3</v>
      </c>
      <c r="E13" s="1">
        <v>4</v>
      </c>
      <c r="F13" s="1">
        <v>1</v>
      </c>
      <c r="G13" s="1">
        <v>2</v>
      </c>
      <c r="H13" s="1">
        <v>3</v>
      </c>
      <c r="I13" s="1">
        <v>4</v>
      </c>
    </row>
    <row r="14" spans="1:9">
      <c r="A14" s="7" t="s">
        <v>7</v>
      </c>
      <c r="B14" s="25">
        <f>B5/$B$9</f>
        <v>4.1528239202657809E-2</v>
      </c>
      <c r="C14" s="25">
        <f>C5/$C$9</f>
        <v>0.26666666666666666</v>
      </c>
      <c r="D14" s="25">
        <f>D5/$D$9</f>
        <v>0.25</v>
      </c>
      <c r="E14" s="25">
        <f>E5/$E$9</f>
        <v>0.13636363636363635</v>
      </c>
      <c r="F14" s="25">
        <f>F5/$F$9</f>
        <v>0</v>
      </c>
      <c r="G14" s="25">
        <f>G5/$G$9</f>
        <v>0.18181818181818182</v>
      </c>
      <c r="H14" s="25">
        <f>H5/$H$9</f>
        <v>0.12195121951219512</v>
      </c>
      <c r="I14" s="25">
        <f>I5/$I$9</f>
        <v>0</v>
      </c>
    </row>
    <row r="15" spans="1:9">
      <c r="A15" s="7" t="s">
        <v>8</v>
      </c>
      <c r="B15" s="25">
        <f>B6/$B$9</f>
        <v>0.12458471760797342</v>
      </c>
      <c r="C15" s="25">
        <f>C6/$C$9</f>
        <v>0.13333333333333333</v>
      </c>
      <c r="D15" s="25">
        <f>D6/$D$9</f>
        <v>9.375E-2</v>
      </c>
      <c r="E15" s="25">
        <f>E6/$E$9</f>
        <v>0.18181818181818182</v>
      </c>
      <c r="F15" s="25">
        <f>F6/$F$9</f>
        <v>0.37437603993344426</v>
      </c>
      <c r="G15" s="25">
        <f>G6/$G$9</f>
        <v>0.27272727272727271</v>
      </c>
      <c r="H15" s="25">
        <f>H6/$H$9</f>
        <v>0.14634146341463414</v>
      </c>
      <c r="I15" s="25">
        <f>I6/$I$9</f>
        <v>0.27777777777777779</v>
      </c>
    </row>
    <row r="16" spans="1:9">
      <c r="A16" s="7" t="s">
        <v>9</v>
      </c>
      <c r="B16" s="25">
        <f>B7/$B$9</f>
        <v>0.24916943521594684</v>
      </c>
      <c r="C16" s="25">
        <f>C7/$C$9</f>
        <v>0.43333333333333335</v>
      </c>
      <c r="D16" s="25">
        <f>D7/$D$9</f>
        <v>0.5</v>
      </c>
      <c r="E16" s="25">
        <f>E7/$E$9</f>
        <v>0.27272727272727271</v>
      </c>
      <c r="F16" s="25">
        <f>F7/$F$9</f>
        <v>0.33277870216306155</v>
      </c>
      <c r="G16" s="25">
        <f>G7/$G$9</f>
        <v>0.36363636363636365</v>
      </c>
      <c r="H16" s="25">
        <f>H7/$H$9</f>
        <v>0.6097560975609756</v>
      </c>
      <c r="I16" s="25">
        <f>I7/$I$9</f>
        <v>0.16666666666666666</v>
      </c>
    </row>
    <row r="17" spans="1:9">
      <c r="A17" s="7" t="s">
        <v>27</v>
      </c>
      <c r="B17" s="25">
        <f>B8/$B$9</f>
        <v>0.58471760797342198</v>
      </c>
      <c r="C17" s="25">
        <f>C8/$C$9</f>
        <v>0.16666666666666666</v>
      </c>
      <c r="D17" s="25">
        <f>D8/$D$9</f>
        <v>0.15625</v>
      </c>
      <c r="E17" s="25">
        <f>E8/$E$9</f>
        <v>0.40909090909090912</v>
      </c>
      <c r="F17" s="25">
        <f>F8/$F$9</f>
        <v>0.29284525790349419</v>
      </c>
      <c r="G17" s="25">
        <f>G8/$G$9</f>
        <v>0.18181818181818182</v>
      </c>
      <c r="H17" s="25">
        <f>H8/$H$9</f>
        <v>0.12195121951219512</v>
      </c>
      <c r="I17" s="25">
        <f>I8/$I$9</f>
        <v>0.55555555555555558</v>
      </c>
    </row>
    <row r="18" spans="1:9">
      <c r="A18" s="7" t="s">
        <v>6</v>
      </c>
      <c r="B18" s="25">
        <f>B9/$B$9</f>
        <v>1</v>
      </c>
      <c r="C18" s="25">
        <f>C9/$C$9</f>
        <v>1</v>
      </c>
      <c r="D18" s="25">
        <f>D9/$D$9</f>
        <v>1</v>
      </c>
      <c r="E18" s="25">
        <f>E9/$E$9</f>
        <v>1</v>
      </c>
      <c r="F18" s="25">
        <f>F9/$F$9</f>
        <v>1</v>
      </c>
      <c r="G18" s="25">
        <f>G9/$G$9</f>
        <v>1</v>
      </c>
      <c r="H18" s="25">
        <f>H9/$H$9</f>
        <v>1</v>
      </c>
      <c r="I18" s="25">
        <f>I9/$I$9</f>
        <v>1</v>
      </c>
    </row>
  </sheetData>
  <mergeCells count="8">
    <mergeCell ref="A2:I2"/>
    <mergeCell ref="B3:E3"/>
    <mergeCell ref="F3:I3"/>
    <mergeCell ref="A3:A4"/>
    <mergeCell ref="A12:A13"/>
    <mergeCell ref="B12:E12"/>
    <mergeCell ref="F12:I12"/>
    <mergeCell ref="A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F23" sqref="F23"/>
    </sheetView>
  </sheetViews>
  <sheetFormatPr defaultRowHeight="15" outlineLevelRow="1"/>
  <cols>
    <col min="1" max="1" width="15" customWidth="1"/>
  </cols>
  <sheetData>
    <row r="1" spans="1:3">
      <c r="A1" s="36" t="s">
        <v>36</v>
      </c>
      <c r="B1" s="36"/>
      <c r="C1" s="36"/>
    </row>
    <row r="2" spans="1:3">
      <c r="A2" s="39" t="s">
        <v>28</v>
      </c>
      <c r="B2" s="36" t="s">
        <v>21</v>
      </c>
      <c r="C2" s="36"/>
    </row>
    <row r="3" spans="1:3">
      <c r="A3" s="40"/>
      <c r="B3" s="1" t="s">
        <v>33</v>
      </c>
      <c r="C3" s="1" t="s">
        <v>34</v>
      </c>
    </row>
    <row r="4" spans="1:3" hidden="1" outlineLevel="1">
      <c r="A4" s="1"/>
      <c r="B4" s="1">
        <f>'1 квартал'!$D$10</f>
        <v>100</v>
      </c>
      <c r="C4" s="1">
        <f>'1 квартал'!$E$10</f>
        <v>0</v>
      </c>
    </row>
    <row r="5" spans="1:3" hidden="1" outlineLevel="1">
      <c r="A5" s="1"/>
      <c r="B5" s="1">
        <f>'2 квартал'!$D$10</f>
        <v>400</v>
      </c>
      <c r="C5" s="1">
        <f>'2 квартал'!$E$10</f>
        <v>100</v>
      </c>
    </row>
    <row r="6" spans="1:3" hidden="1" outlineLevel="1">
      <c r="A6" s="1"/>
      <c r="B6" s="1">
        <f>'3 квартал'!$D$10</f>
        <v>400</v>
      </c>
      <c r="C6" s="1">
        <f>'3 квартал'!$E$10</f>
        <v>100</v>
      </c>
    </row>
    <row r="7" spans="1:3" hidden="1" outlineLevel="1">
      <c r="A7" s="1"/>
      <c r="B7" s="1">
        <f>'4 квартал'!$D$10</f>
        <v>150</v>
      </c>
      <c r="C7" s="1">
        <f>'4 квартал'!$E$10</f>
        <v>0</v>
      </c>
    </row>
    <row r="8" spans="1:3" collapsed="1">
      <c r="A8" s="1" t="s">
        <v>29</v>
      </c>
      <c r="B8" s="1">
        <f>SUM(B4:B7)</f>
        <v>1050</v>
      </c>
      <c r="C8" s="1">
        <f>SUM(C4:C7)</f>
        <v>200</v>
      </c>
    </row>
    <row r="9" spans="1:3" hidden="1" outlineLevel="1">
      <c r="A9" s="1"/>
      <c r="B9" s="1">
        <f>'1 квартал'!$D$11</f>
        <v>300</v>
      </c>
      <c r="C9" s="1">
        <f>'1 квартал'!$E$11</f>
        <v>450</v>
      </c>
    </row>
    <row r="10" spans="1:3" hidden="1" outlineLevel="1">
      <c r="A10" s="1"/>
      <c r="B10" s="1">
        <f>'2 квартал'!$D$11</f>
        <v>200</v>
      </c>
      <c r="C10" s="1">
        <f>'2 квартал'!$E$11</f>
        <v>150</v>
      </c>
    </row>
    <row r="11" spans="1:3" hidden="1" outlineLevel="1">
      <c r="A11" s="1"/>
      <c r="B11" s="1">
        <f>'3 квартал'!$D$11</f>
        <v>150</v>
      </c>
      <c r="C11" s="1">
        <f>'3 квартал'!$E$11</f>
        <v>120</v>
      </c>
    </row>
    <row r="12" spans="1:3" hidden="1" outlineLevel="1">
      <c r="A12" s="1"/>
      <c r="B12" s="1">
        <f>'4 квартал'!$D$11</f>
        <v>200</v>
      </c>
      <c r="C12" s="1">
        <f>'4 квартал'!$E$11</f>
        <v>50</v>
      </c>
    </row>
    <row r="13" spans="1:3" collapsed="1">
      <c r="A13" s="1" t="s">
        <v>30</v>
      </c>
      <c r="B13" s="1">
        <f>SUM(B9:B12)</f>
        <v>850</v>
      </c>
      <c r="C13" s="1">
        <f>SUM(C9:C12)</f>
        <v>770</v>
      </c>
    </row>
    <row r="14" spans="1:3" hidden="1" outlineLevel="1">
      <c r="A14" s="1"/>
      <c r="B14" s="1">
        <f>'1 квартал'!$D$12</f>
        <v>600</v>
      </c>
      <c r="C14" s="1">
        <f>'1 квартал'!$E$12</f>
        <v>400</v>
      </c>
    </row>
    <row r="15" spans="1:3" hidden="1" outlineLevel="1">
      <c r="A15" s="1"/>
      <c r="B15" s="1">
        <f>'2 квартал'!$D$12</f>
        <v>650</v>
      </c>
      <c r="C15" s="1">
        <f>'2 квартал'!$E$12</f>
        <v>200</v>
      </c>
    </row>
    <row r="16" spans="1:3" hidden="1" outlineLevel="1">
      <c r="A16" s="1"/>
      <c r="B16" s="1">
        <f>'3 квартал'!$D$12</f>
        <v>800</v>
      </c>
      <c r="C16" s="1">
        <f>'3 квартал'!$E$12</f>
        <v>500</v>
      </c>
    </row>
    <row r="17" spans="1:3" hidden="1" outlineLevel="1">
      <c r="A17" s="1"/>
      <c r="B17" s="1">
        <f>'4 квартал'!$D$12</f>
        <v>300</v>
      </c>
      <c r="C17" s="1">
        <f>'4 квартал'!$E$12</f>
        <v>30</v>
      </c>
    </row>
    <row r="18" spans="1:3" collapsed="1">
      <c r="A18" s="1" t="s">
        <v>31</v>
      </c>
      <c r="B18" s="1">
        <f>SUM(B14:B17)</f>
        <v>2350</v>
      </c>
      <c r="C18" s="1">
        <f>SUM(C14:C17)</f>
        <v>1130</v>
      </c>
    </row>
    <row r="19" spans="1:3" hidden="1" outlineLevel="1">
      <c r="A19" s="1"/>
      <c r="B19" s="1">
        <f>'1 квартал'!$D$13</f>
        <v>1408</v>
      </c>
      <c r="C19" s="1">
        <f>'1 квартал'!$E$13</f>
        <v>352</v>
      </c>
    </row>
    <row r="20" spans="1:3" hidden="1" outlineLevel="1">
      <c r="A20" s="1"/>
      <c r="B20" s="1">
        <f>'2 квартал'!$D$13</f>
        <v>250</v>
      </c>
      <c r="C20" s="1">
        <f>'2 квартал'!$E$13</f>
        <v>100</v>
      </c>
    </row>
    <row r="21" spans="1:3" hidden="1" outlineLevel="1">
      <c r="A21" s="1"/>
      <c r="B21" s="1">
        <f>'3 квартал'!$D$13</f>
        <v>250</v>
      </c>
      <c r="C21" s="1">
        <f>'3 квартал'!$E$13</f>
        <v>100</v>
      </c>
    </row>
    <row r="22" spans="1:3" hidden="1" outlineLevel="1">
      <c r="A22" s="1"/>
      <c r="B22" s="1">
        <f>'4 квартал'!$D$13</f>
        <v>450</v>
      </c>
      <c r="C22" s="1">
        <f>'4 квартал'!$E$13</f>
        <v>100</v>
      </c>
    </row>
    <row r="23" spans="1:3" collapsed="1">
      <c r="A23" s="1" t="s">
        <v>32</v>
      </c>
      <c r="B23" s="1">
        <f>SUM(B19:B22)</f>
        <v>2358</v>
      </c>
      <c r="C23" s="1">
        <f>SUM(C19:C22)</f>
        <v>652</v>
      </c>
    </row>
    <row r="26" spans="1:3">
      <c r="A26" s="38"/>
      <c r="B26" s="38"/>
      <c r="C26" s="38"/>
    </row>
    <row r="27" spans="1:3">
      <c r="A27" s="39" t="s">
        <v>28</v>
      </c>
      <c r="B27" s="36" t="s">
        <v>35</v>
      </c>
      <c r="C27" s="36"/>
    </row>
    <row r="28" spans="1:3">
      <c r="A28" s="40"/>
      <c r="B28" s="1" t="s">
        <v>33</v>
      </c>
      <c r="C28" s="1" t="s">
        <v>34</v>
      </c>
    </row>
    <row r="29" spans="1:3" hidden="1" outlineLevel="1">
      <c r="A29" s="1"/>
      <c r="B29" s="1">
        <f>'1 квартал'!$D$10</f>
        <v>100</v>
      </c>
      <c r="C29" s="1">
        <f>'1 квартал'!$E$10</f>
        <v>0</v>
      </c>
    </row>
    <row r="30" spans="1:3" hidden="1" outlineLevel="1">
      <c r="A30" s="1"/>
      <c r="B30" s="1">
        <f>'2 квартал'!$D$10</f>
        <v>400</v>
      </c>
      <c r="C30" s="1">
        <f>'2 квартал'!$E$10</f>
        <v>100</v>
      </c>
    </row>
    <row r="31" spans="1:3" hidden="1" outlineLevel="1">
      <c r="A31" s="1"/>
      <c r="B31" s="1">
        <f>'3 квартал'!$D$10</f>
        <v>400</v>
      </c>
      <c r="C31" s="1">
        <f>'3 квартал'!$E$10</f>
        <v>100</v>
      </c>
    </row>
    <row r="32" spans="1:3" hidden="1" outlineLevel="1">
      <c r="A32" s="1"/>
      <c r="B32" s="1">
        <f>'4 квартал'!$D$10</f>
        <v>150</v>
      </c>
      <c r="C32" s="1">
        <f>'4 квартал'!$E$10</f>
        <v>0</v>
      </c>
    </row>
    <row r="33" spans="1:3" collapsed="1">
      <c r="A33" s="1" t="s">
        <v>7</v>
      </c>
      <c r="B33" s="1">
        <f>AVERAGE(B29:B32)</f>
        <v>262.5</v>
      </c>
      <c r="C33" s="1">
        <f>AVERAGE(C29:C32)</f>
        <v>50</v>
      </c>
    </row>
    <row r="34" spans="1:3" hidden="1" outlineLevel="1">
      <c r="A34" s="1"/>
      <c r="B34" s="1">
        <f>'1 квартал'!$D$11</f>
        <v>300</v>
      </c>
      <c r="C34" s="1">
        <f>'1 квартал'!$E$11</f>
        <v>450</v>
      </c>
    </row>
    <row r="35" spans="1:3" hidden="1" outlineLevel="1">
      <c r="A35" s="1"/>
      <c r="B35" s="1">
        <f>'2 квартал'!$D$11</f>
        <v>200</v>
      </c>
      <c r="C35" s="1">
        <f>'2 квартал'!$E$11</f>
        <v>150</v>
      </c>
    </row>
    <row r="36" spans="1:3" hidden="1" outlineLevel="1">
      <c r="A36" s="1"/>
      <c r="B36" s="1">
        <f>'3 квартал'!$D$11</f>
        <v>150</v>
      </c>
      <c r="C36" s="1">
        <f>'3 квартал'!$E$11</f>
        <v>120</v>
      </c>
    </row>
    <row r="37" spans="1:3" hidden="1" outlineLevel="1">
      <c r="A37" s="1"/>
      <c r="B37" s="1">
        <f>'4 квартал'!$D$11</f>
        <v>200</v>
      </c>
      <c r="C37" s="1">
        <f>'4 квартал'!$E$11</f>
        <v>50</v>
      </c>
    </row>
    <row r="38" spans="1:3" collapsed="1">
      <c r="A38" s="1" t="s">
        <v>8</v>
      </c>
      <c r="B38" s="1">
        <f>AVERAGE(B34:B37)</f>
        <v>212.5</v>
      </c>
      <c r="C38" s="1">
        <f>AVERAGE(C34:C37)</f>
        <v>192.5</v>
      </c>
    </row>
    <row r="39" spans="1:3" hidden="1" outlineLevel="1">
      <c r="A39" s="1"/>
      <c r="B39" s="1">
        <f>'1 квартал'!$D$12</f>
        <v>600</v>
      </c>
      <c r="C39" s="1">
        <f>'1 квартал'!$E$12</f>
        <v>400</v>
      </c>
    </row>
    <row r="40" spans="1:3" hidden="1" outlineLevel="1">
      <c r="A40" s="1"/>
      <c r="B40" s="1">
        <f>'2 квартал'!$D$12</f>
        <v>650</v>
      </c>
      <c r="C40" s="1">
        <f>'2 квартал'!$E$12</f>
        <v>200</v>
      </c>
    </row>
    <row r="41" spans="1:3" hidden="1" outlineLevel="1">
      <c r="A41" s="1"/>
      <c r="B41" s="1">
        <f>'3 квартал'!$D$12</f>
        <v>800</v>
      </c>
      <c r="C41" s="1">
        <f>'3 квартал'!$E$12</f>
        <v>500</v>
      </c>
    </row>
    <row r="42" spans="1:3" hidden="1" outlineLevel="1">
      <c r="A42" s="1"/>
      <c r="B42" s="1">
        <f>'4 квартал'!$D$12</f>
        <v>300</v>
      </c>
      <c r="C42" s="1">
        <f>'4 квартал'!$E$12</f>
        <v>30</v>
      </c>
    </row>
    <row r="43" spans="1:3" collapsed="1">
      <c r="A43" s="1" t="s">
        <v>9</v>
      </c>
      <c r="B43" s="1">
        <f>AVERAGE(B39:B42)</f>
        <v>587.5</v>
      </c>
      <c r="C43" s="1">
        <f>AVERAGE(C39:C42)</f>
        <v>282.5</v>
      </c>
    </row>
    <row r="44" spans="1:3" hidden="1" outlineLevel="1">
      <c r="A44" s="1"/>
      <c r="B44" s="1">
        <f>'1 квартал'!$D$13</f>
        <v>1408</v>
      </c>
      <c r="C44" s="1">
        <f>'1 квартал'!$E$13</f>
        <v>352</v>
      </c>
    </row>
    <row r="45" spans="1:3" hidden="1" outlineLevel="1">
      <c r="A45" s="1"/>
      <c r="B45" s="1">
        <f>'2 квартал'!$D$13</f>
        <v>250</v>
      </c>
      <c r="C45" s="1">
        <f>'2 квартал'!$E$13</f>
        <v>100</v>
      </c>
    </row>
    <row r="46" spans="1:3" hidden="1" outlineLevel="1">
      <c r="A46" s="1"/>
      <c r="B46" s="1">
        <f>'3 квартал'!$D$13</f>
        <v>250</v>
      </c>
      <c r="C46" s="1">
        <f>'3 квартал'!$E$13</f>
        <v>100</v>
      </c>
    </row>
    <row r="47" spans="1:3" hidden="1" outlineLevel="1">
      <c r="A47" s="1"/>
      <c r="B47" s="1">
        <f>'4 квартал'!$D$13</f>
        <v>450</v>
      </c>
      <c r="C47" s="1">
        <f>'4 квартал'!$E$13</f>
        <v>100</v>
      </c>
    </row>
    <row r="48" spans="1:3" collapsed="1">
      <c r="A48" s="1" t="s">
        <v>27</v>
      </c>
      <c r="B48" s="1">
        <f>AVERAGE(B44:B47)</f>
        <v>589.5</v>
      </c>
      <c r="C48" s="1">
        <f>AVERAGE(C44:C47)</f>
        <v>163</v>
      </c>
    </row>
  </sheetData>
  <dataConsolidate function="average" link="1">
    <dataRefs count="4">
      <dataRef ref="D10:E13" sheet="1 квартал"/>
      <dataRef ref="D10:E13" sheet="2 квартал"/>
      <dataRef ref="D10:E13" sheet="3 квартал"/>
      <dataRef ref="D10:E13" sheet="4 квартал"/>
    </dataRefs>
  </dataConsolidate>
  <mergeCells count="6">
    <mergeCell ref="A26:C26"/>
    <mergeCell ref="B27:C27"/>
    <mergeCell ref="A1:C1"/>
    <mergeCell ref="B2:C2"/>
    <mergeCell ref="A27:A28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Диаграммы</vt:lpstr>
      </vt:variant>
      <vt:variant>
        <vt:i4>2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таблица 3</vt:lpstr>
      <vt:lpstr>консолидация</vt:lpstr>
      <vt:lpstr>Диаграмма приход</vt:lpstr>
      <vt:lpstr>Диаграмма расход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2014-05-07T10:31:19Z</cp:lastPrinted>
  <dcterms:created xsi:type="dcterms:W3CDTF">2014-04-02T10:45:25Z</dcterms:created>
  <dcterms:modified xsi:type="dcterms:W3CDTF">2014-06-03T09:28:18Z</dcterms:modified>
</cp:coreProperties>
</file>